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UK Landed Cost Calculator" sheetId="1" r:id="rId1"/>
  </sheets>
  <calcPr calcId="152511"/>
</workbook>
</file>

<file path=xl/calcChain.xml><?xml version="1.0" encoding="utf-8"?>
<calcChain xmlns="http://schemas.openxmlformats.org/spreadsheetml/2006/main">
  <c r="C26" i="1" l="1"/>
  <c r="C24" i="1"/>
  <c r="B22" i="1"/>
  <c r="B21" i="1"/>
  <c r="B19" i="1"/>
  <c r="B20" i="1" s="1"/>
  <c r="B18" i="1"/>
  <c r="C15" i="1"/>
  <c r="C20" i="1" s="1"/>
  <c r="C23" i="1" l="1"/>
  <c r="C25" i="1"/>
  <c r="C27" i="1" s="1"/>
  <c r="B23" i="1"/>
  <c r="B25" i="1"/>
  <c r="B27" i="1"/>
  <c r="B28" i="1" l="1"/>
  <c r="C28" i="1"/>
</calcChain>
</file>

<file path=xl/sharedStrings.xml><?xml version="1.0" encoding="utf-8"?>
<sst xmlns="http://schemas.openxmlformats.org/spreadsheetml/2006/main" count="48" uniqueCount="46">
  <si>
    <t>Cost of Goods</t>
  </si>
  <si>
    <t>Notes</t>
  </si>
  <si>
    <t>Enter all figures in the same Currency, e.g. USD</t>
  </si>
  <si>
    <t>Per Unit</t>
  </si>
  <si>
    <t>Total</t>
  </si>
  <si>
    <t>Example Product: Bluetooth Monopod</t>
  </si>
  <si>
    <t>Enter Qty. Here (Pcs)</t>
  </si>
  <si>
    <t>-</t>
  </si>
  <si>
    <t>Calculation Assumes you are buying on FOB basis</t>
  </si>
  <si>
    <t>Enter Volume Here</t>
  </si>
  <si>
    <t>20Ft</t>
  </si>
  <si>
    <t>20 Ft Container, in case of LCL enter CBM, in case of FCL, can be 20ft, 40ft or 40HQ.</t>
  </si>
  <si>
    <t>Sea Freight</t>
  </si>
  <si>
    <t>Product Cost (FOB) - Bluetooth Monopod</t>
  </si>
  <si>
    <t>Sea freight changs weekly, always check for latest rate with your shipper/Forwarder.</t>
  </si>
  <si>
    <t>Input data in fields marked Green. Other fields are formulas.</t>
  </si>
  <si>
    <t>www.TheSourcingBlog.Com</t>
  </si>
  <si>
    <t>Everything About Importing From China</t>
  </si>
  <si>
    <t>Insurance</t>
  </si>
  <si>
    <t>The purpose of this calculator is to help you calculate the "Estimated Landed Cost" of a product before making a purchase &amp; to assess "Margin Potential".</t>
  </si>
  <si>
    <t>Assume 0.2% with a minimum of $40.</t>
  </si>
  <si>
    <t>Product Cost (CIF)</t>
  </si>
  <si>
    <t>Customs Clearance &amp; Shipping Line Charges</t>
  </si>
  <si>
    <t>POD Hualage/Trucking Charges</t>
  </si>
  <si>
    <t>To be quoted by your forwarder. Depend primarily on the distance between Port &amp; your warehouse.</t>
  </si>
  <si>
    <t>Product Cost (DDU)</t>
  </si>
  <si>
    <t>Product Cost (DDP)</t>
  </si>
  <si>
    <t>Customs Tariff</t>
  </si>
  <si>
    <t>Figures shown are for illustration purposes only. Most of these figures can be obtained by getting quotes from your suppliers &amp; forwarding agents.</t>
  </si>
  <si>
    <t>IMP: Don’t forget to conver to USD, if quote is in GBP. To be quoted by your forwarder. Estimate Taken.</t>
  </si>
  <si>
    <t>Landed Cost Calculator for UK Importers</t>
  </si>
  <si>
    <t xml:space="preserve">IMP: Calculated on CIF Value + Tariff, as explained Here: </t>
  </si>
  <si>
    <t>Tariff Rate</t>
  </si>
  <si>
    <t>IMP: Calculated on CIF Value as explained Here.</t>
  </si>
  <si>
    <t>Assumed 10%, Check the Tariff code for your Tariff Rate.</t>
  </si>
  <si>
    <t>VAT %</t>
  </si>
  <si>
    <t>As of 15th June 2015, the time of making this file.</t>
  </si>
  <si>
    <t>VAT Chargeable</t>
  </si>
  <si>
    <t>IMEX Sourcing Services</t>
  </si>
  <si>
    <r>
      <rPr>
        <b/>
        <sz val="11"/>
        <color theme="1"/>
        <rFont val="Calibri"/>
        <family val="2"/>
        <scheme val="minor"/>
      </rPr>
      <t>Distribution Rights:</t>
    </r>
    <r>
      <rPr>
        <sz val="11"/>
        <color theme="1"/>
        <rFont val="Calibri"/>
        <family val="2"/>
        <scheme val="minor"/>
      </rPr>
      <t xml:space="preserve"> The rights for this below to IMEX Sourcing Services &amp; the file may not be redistrubuted without Permission. For Re-Distrubution rights, please email info@imexsourcingservices.com</t>
    </r>
  </si>
  <si>
    <t>Final Landed Cost to your Warehouse.</t>
  </si>
  <si>
    <t>Above example is for Sea Shipments only, but can only be used for Air Shipments by replacing the relevant figures.</t>
  </si>
  <si>
    <t xml:space="preserve">For how to calculate Duty &amp; VAT, please see this Post here: </t>
  </si>
  <si>
    <t>http://www.thesourcingblog.com/import-from-china-to-uk/</t>
  </si>
  <si>
    <t>Visit us at TheSourcingBlog.com for more great Tips &amp; Insights on How to Safely &amp; Profitable Import from China</t>
  </si>
  <si>
    <t>Click Here for the Original Post Accompanying this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</si>
</sst>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1"/>
    <xf numFmtId="0" fontId="3" fillId="0" borderId="0" xfId="1" applyFont="1"/>
    <xf numFmtId="0" fontId="0" fillId="0" borderId="0" xfId="0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1" fillId="2" borderId="0" xfId="0" applyFont="1" applyFill="1" applyAlignment="1">
      <alignment horizontal="center"/>
    </xf>
    <xf numFmtId="8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8" fontId="0" fillId="2" borderId="0" xfId="0" applyNumberFormat="1" applyFill="1" applyAlignment="1">
      <alignment horizontal="center"/>
    </xf>
    <xf numFmtId="9" fontId="0" fillId="0" borderId="0" xfId="0" applyNumberFormat="1" applyFont="1" applyAlignment="1">
      <alignment horizontal="center"/>
    </xf>
    <xf numFmtId="9" fontId="0" fillId="2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83820</xdr:rowOff>
    </xdr:from>
    <xdr:to>
      <xdr:col>3</xdr:col>
      <xdr:colOff>29288</xdr:colOff>
      <xdr:row>6</xdr:row>
      <xdr:rowOff>25998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820"/>
          <a:ext cx="3831668" cy="1039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esourcingblog.com/import-from-china-to-uk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imexsourcingservices.com/" TargetMode="External"/><Relationship Id="rId1" Type="http://schemas.openxmlformats.org/officeDocument/2006/relationships/hyperlink" Target="http://www.thesourcingblog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hesourcingblog.com/import-from-china-to-uk/" TargetMode="External"/><Relationship Id="rId4" Type="http://schemas.openxmlformats.org/officeDocument/2006/relationships/hyperlink" Target="http://www.thesourcingblo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42"/>
  <sheetViews>
    <sheetView tabSelected="1" workbookViewId="0"/>
  </sheetViews>
  <sheetFormatPr defaultRowHeight="14.4" x14ac:dyDescent="0.3"/>
  <cols>
    <col min="1" max="1" width="35.77734375" customWidth="1"/>
    <col min="3" max="3" width="10.77734375" bestFit="1" customWidth="1"/>
  </cols>
  <sheetData>
    <row r="8" spans="1:4" x14ac:dyDescent="0.3">
      <c r="A8" s="1" t="s">
        <v>17</v>
      </c>
    </row>
    <row r="9" spans="1:4" x14ac:dyDescent="0.3">
      <c r="A9" s="8" t="s">
        <v>16</v>
      </c>
    </row>
    <row r="10" spans="1:4" x14ac:dyDescent="0.3">
      <c r="A10" s="8"/>
    </row>
    <row r="11" spans="1:4" ht="25.8" x14ac:dyDescent="0.5">
      <c r="A11" s="11" t="s">
        <v>30</v>
      </c>
    </row>
    <row r="12" spans="1:4" ht="14.4" customHeight="1" x14ac:dyDescent="0.3">
      <c r="A12" s="20" t="s">
        <v>15</v>
      </c>
    </row>
    <row r="13" spans="1:4" ht="13.2" customHeight="1" x14ac:dyDescent="0.3"/>
    <row r="14" spans="1:4" x14ac:dyDescent="0.3">
      <c r="A14" s="1" t="s">
        <v>0</v>
      </c>
      <c r="B14" s="1" t="s">
        <v>3</v>
      </c>
      <c r="C14" s="2" t="s">
        <v>4</v>
      </c>
      <c r="D14" s="1" t="s">
        <v>1</v>
      </c>
    </row>
    <row r="15" spans="1:4" x14ac:dyDescent="0.3">
      <c r="A15" t="s">
        <v>13</v>
      </c>
      <c r="B15" s="12">
        <v>10</v>
      </c>
      <c r="C15" s="3">
        <f>B15*B16</f>
        <v>15000</v>
      </c>
      <c r="D15" s="1"/>
    </row>
    <row r="16" spans="1:4" x14ac:dyDescent="0.3">
      <c r="A16" t="s">
        <v>6</v>
      </c>
      <c r="B16" s="6">
        <v>1500</v>
      </c>
      <c r="C16" s="3" t="s">
        <v>7</v>
      </c>
    </row>
    <row r="17" spans="1:4" x14ac:dyDescent="0.3">
      <c r="A17" t="s">
        <v>9</v>
      </c>
      <c r="B17" s="6" t="s">
        <v>10</v>
      </c>
      <c r="C17" s="3" t="s">
        <v>7</v>
      </c>
      <c r="D17" t="s">
        <v>11</v>
      </c>
    </row>
    <row r="18" spans="1:4" x14ac:dyDescent="0.3">
      <c r="A18" t="s">
        <v>12</v>
      </c>
      <c r="B18" s="4">
        <f>C18/B16</f>
        <v>0.8</v>
      </c>
      <c r="C18" s="5">
        <v>1200</v>
      </c>
      <c r="D18" t="s">
        <v>14</v>
      </c>
    </row>
    <row r="19" spans="1:4" x14ac:dyDescent="0.3">
      <c r="A19" t="s">
        <v>18</v>
      </c>
      <c r="B19" s="10">
        <f>C19/B16</f>
        <v>2.6666666666666668E-2</v>
      </c>
      <c r="C19" s="5">
        <v>40</v>
      </c>
      <c r="D19" t="s">
        <v>20</v>
      </c>
    </row>
    <row r="20" spans="1:4" x14ac:dyDescent="0.3">
      <c r="A20" t="s">
        <v>21</v>
      </c>
      <c r="B20" s="13">
        <f>B15+B18+B19</f>
        <v>10.826666666666668</v>
      </c>
      <c r="C20" s="3">
        <f>C15+C18+C19</f>
        <v>16240</v>
      </c>
    </row>
    <row r="21" spans="1:4" x14ac:dyDescent="0.3">
      <c r="A21" t="s">
        <v>22</v>
      </c>
      <c r="B21" s="10">
        <f>C21/B16</f>
        <v>0.3</v>
      </c>
      <c r="C21" s="5">
        <v>450</v>
      </c>
      <c r="D21" t="s">
        <v>29</v>
      </c>
    </row>
    <row r="22" spans="1:4" x14ac:dyDescent="0.3">
      <c r="A22" t="s">
        <v>23</v>
      </c>
      <c r="B22" s="10">
        <f>C22/B16</f>
        <v>0.53333333333333333</v>
      </c>
      <c r="C22" s="5">
        <v>800</v>
      </c>
      <c r="D22" t="s">
        <v>24</v>
      </c>
    </row>
    <row r="23" spans="1:4" x14ac:dyDescent="0.3">
      <c r="A23" t="s">
        <v>25</v>
      </c>
      <c r="B23" s="13">
        <f>B20+B21+B22</f>
        <v>11.660000000000002</v>
      </c>
      <c r="C23" s="3">
        <f>C20+C21+C22</f>
        <v>17490</v>
      </c>
    </row>
    <row r="24" spans="1:4" x14ac:dyDescent="0.3">
      <c r="A24" t="s">
        <v>32</v>
      </c>
      <c r="B24" s="17">
        <v>0.1</v>
      </c>
      <c r="C24" s="16">
        <f>B24</f>
        <v>0.1</v>
      </c>
      <c r="D24" t="s">
        <v>34</v>
      </c>
    </row>
    <row r="25" spans="1:4" x14ac:dyDescent="0.3">
      <c r="A25" t="s">
        <v>27</v>
      </c>
      <c r="B25" s="15">
        <f>B20*B24</f>
        <v>1.0826666666666669</v>
      </c>
      <c r="C25" s="3">
        <f>C24*C20</f>
        <v>1624</v>
      </c>
      <c r="D25" t="s">
        <v>33</v>
      </c>
    </row>
    <row r="26" spans="1:4" x14ac:dyDescent="0.3">
      <c r="A26" t="s">
        <v>35</v>
      </c>
      <c r="B26" s="18">
        <v>0.2</v>
      </c>
      <c r="C26" s="16">
        <f>B26</f>
        <v>0.2</v>
      </c>
      <c r="D26" t="s">
        <v>36</v>
      </c>
    </row>
    <row r="27" spans="1:4" x14ac:dyDescent="0.3">
      <c r="A27" t="s">
        <v>37</v>
      </c>
      <c r="B27" s="10">
        <f>(B20+B25)*B26</f>
        <v>2.3818666666666668</v>
      </c>
      <c r="C27" s="19">
        <f>(C20+C25)*C26</f>
        <v>3572.8</v>
      </c>
      <c r="D27" t="s">
        <v>31</v>
      </c>
    </row>
    <row r="28" spans="1:4" x14ac:dyDescent="0.3">
      <c r="A28" t="s">
        <v>26</v>
      </c>
      <c r="B28" s="13">
        <f>B23+B25+B27</f>
        <v>15.124533333333336</v>
      </c>
      <c r="C28" s="14">
        <f>C23+C25+C27</f>
        <v>22686.799999999999</v>
      </c>
      <c r="D28" t="s">
        <v>40</v>
      </c>
    </row>
    <row r="30" spans="1:4" x14ac:dyDescent="0.3">
      <c r="A30" s="1" t="s">
        <v>1</v>
      </c>
    </row>
    <row r="31" spans="1:4" x14ac:dyDescent="0.3">
      <c r="A31" s="7" t="s">
        <v>45</v>
      </c>
    </row>
    <row r="32" spans="1:4" x14ac:dyDescent="0.3">
      <c r="A32" s="9" t="s">
        <v>19</v>
      </c>
    </row>
    <row r="33" spans="1:4" x14ac:dyDescent="0.3">
      <c r="A33" s="9" t="s">
        <v>28</v>
      </c>
    </row>
    <row r="34" spans="1:4" x14ac:dyDescent="0.3">
      <c r="A34" s="9" t="s">
        <v>41</v>
      </c>
    </row>
    <row r="35" spans="1:4" x14ac:dyDescent="0.3">
      <c r="A35" s="9" t="s">
        <v>42</v>
      </c>
      <c r="D35" s="7" t="s">
        <v>43</v>
      </c>
    </row>
    <row r="36" spans="1:4" x14ac:dyDescent="0.3">
      <c r="A36" t="s">
        <v>5</v>
      </c>
    </row>
    <row r="38" spans="1:4" x14ac:dyDescent="0.3">
      <c r="A38" t="s">
        <v>8</v>
      </c>
    </row>
    <row r="39" spans="1:4" x14ac:dyDescent="0.3">
      <c r="A39" t="s">
        <v>2</v>
      </c>
    </row>
    <row r="40" spans="1:4" x14ac:dyDescent="0.3">
      <c r="A40" t="s">
        <v>39</v>
      </c>
    </row>
    <row r="41" spans="1:4" x14ac:dyDescent="0.3">
      <c r="A41" s="7" t="s">
        <v>38</v>
      </c>
    </row>
    <row r="42" spans="1:4" x14ac:dyDescent="0.3">
      <c r="A42" s="7" t="s">
        <v>44</v>
      </c>
    </row>
  </sheetData>
  <hyperlinks>
    <hyperlink ref="A9" r:id="rId1"/>
    <hyperlink ref="A41" r:id="rId2"/>
    <hyperlink ref="D35" r:id="rId3"/>
    <hyperlink ref="A42" r:id="rId4"/>
    <hyperlink ref="A31" r:id="rId5"/>
  </hyperlinks>
  <pageMargins left="0.7" right="0.7" top="0.75" bottom="0.75" header="0.3" footer="0.3"/>
  <pageSetup orientation="portrait" horizontalDpi="4294967293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 Landed Cost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2016-01-21T14:44:00Z</dcterms:modified>
</cp:coreProperties>
</file>